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cuments\Intern\Webseite\Tools\"/>
    </mc:Choice>
  </mc:AlternateContent>
  <xr:revisionPtr revIDLastSave="0" documentId="13_ncr:1_{3259770D-058A-4D00-A26B-6AB470B99D43}" xr6:coauthVersionLast="47" xr6:coauthVersionMax="47" xr10:uidLastSave="{00000000-0000-0000-0000-000000000000}"/>
  <bookViews>
    <workbookView xWindow="-28920" yWindow="-5460" windowWidth="29040" windowHeight="15720" xr2:uid="{D6B9C819-5FD3-41C3-81DF-1ABFF7C1B0A7}"/>
  </bookViews>
  <sheets>
    <sheet name="Vorwort" sheetId="6" r:id="rId1"/>
    <sheet name="Rechner" sheetId="4" r:id="rId2"/>
    <sheet name="Mindestwirksamkeit nach DüV" sheetId="5" r:id="rId3"/>
    <sheet name="Dropdown Auswahl" sheetId="7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4" l="1"/>
  <c r="G8" i="4"/>
  <c r="H8" i="4"/>
  <c r="I8" i="4"/>
  <c r="J8" i="4"/>
  <c r="F9" i="4"/>
  <c r="G9" i="4"/>
  <c r="H9" i="4"/>
  <c r="I9" i="4"/>
  <c r="J9" i="4"/>
  <c r="F10" i="4"/>
  <c r="G10" i="4"/>
  <c r="H10" i="4"/>
  <c r="I10" i="4"/>
  <c r="J10" i="4"/>
  <c r="F11" i="4"/>
  <c r="G11" i="4"/>
  <c r="H11" i="4"/>
  <c r="I11" i="4"/>
  <c r="J11" i="4"/>
  <c r="F12" i="4"/>
  <c r="G12" i="4"/>
  <c r="H12" i="4"/>
  <c r="I12" i="4"/>
  <c r="J12" i="4"/>
  <c r="F13" i="4"/>
  <c r="G13" i="4"/>
  <c r="H13" i="4"/>
  <c r="I13" i="4"/>
  <c r="J13" i="4"/>
  <c r="F14" i="4"/>
  <c r="G14" i="4"/>
  <c r="H14" i="4"/>
  <c r="I14" i="4"/>
  <c r="J14" i="4"/>
  <c r="F15" i="4"/>
  <c r="G15" i="4"/>
  <c r="H15" i="4"/>
  <c r="I15" i="4"/>
  <c r="J15" i="4"/>
  <c r="F16" i="4"/>
  <c r="G16" i="4"/>
  <c r="H16" i="4"/>
  <c r="I16" i="4"/>
  <c r="J16" i="4"/>
  <c r="F17" i="4"/>
  <c r="G17" i="4"/>
  <c r="H17" i="4"/>
  <c r="I17" i="4"/>
  <c r="J17" i="4"/>
  <c r="F18" i="4"/>
  <c r="G18" i="4"/>
  <c r="H18" i="4"/>
  <c r="I18" i="4"/>
  <c r="J18" i="4"/>
  <c r="F19" i="4"/>
  <c r="G19" i="4"/>
  <c r="H19" i="4"/>
  <c r="I19" i="4"/>
  <c r="J19" i="4"/>
  <c r="H7" i="4"/>
  <c r="G7" i="4"/>
  <c r="F7" i="4"/>
  <c r="K19" i="4"/>
  <c r="E8" i="4"/>
  <c r="E9" i="4"/>
  <c r="E10" i="4"/>
  <c r="E11" i="4"/>
  <c r="E12" i="4"/>
  <c r="E13" i="4"/>
  <c r="E14" i="4"/>
  <c r="E15" i="4"/>
  <c r="E16" i="4"/>
  <c r="E17" i="4"/>
  <c r="E18" i="4"/>
  <c r="E19" i="4"/>
  <c r="E7" i="4"/>
  <c r="I7" i="4" s="1"/>
  <c r="J7" i="4" l="1"/>
  <c r="K7" i="4"/>
  <c r="K18" i="4"/>
  <c r="K17" i="4"/>
  <c r="K16" i="4"/>
  <c r="K15" i="4"/>
  <c r="K14" i="4"/>
  <c r="K13" i="4"/>
  <c r="K12" i="4"/>
  <c r="K11" i="4"/>
  <c r="K10" i="4"/>
  <c r="K9" i="4"/>
  <c r="B21" i="4"/>
  <c r="K8" i="4"/>
</calcChain>
</file>

<file path=xl/sharedStrings.xml><?xml version="1.0" encoding="utf-8"?>
<sst xmlns="http://schemas.openxmlformats.org/spreadsheetml/2006/main" count="73" uniqueCount="43">
  <si>
    <t>ges. N</t>
  </si>
  <si>
    <t>%</t>
  </si>
  <si>
    <t>N in %</t>
  </si>
  <si>
    <t>in %</t>
  </si>
  <si>
    <t>Rindergülle</t>
  </si>
  <si>
    <t>Schweinegülle</t>
  </si>
  <si>
    <t>Anteil Ammonium an gesamt N</t>
  </si>
  <si>
    <t>maximale Aufbringmenge im Herbst</t>
  </si>
  <si>
    <t>Zur Berechnung der maximalen Ausbringmenge verwendete Größe</t>
  </si>
  <si>
    <t>Organischer Dünger</t>
  </si>
  <si>
    <r>
      <t>NH</t>
    </r>
    <r>
      <rPr>
        <i/>
        <vertAlign val="subscript"/>
        <sz val="10"/>
        <color rgb="FF000000"/>
        <rFont val="Arial"/>
        <family val="2"/>
      </rPr>
      <t>4</t>
    </r>
    <r>
      <rPr>
        <i/>
        <sz val="10"/>
        <color rgb="FF000000"/>
        <rFont val="Arial"/>
        <family val="2"/>
      </rPr>
      <t>-N</t>
    </r>
  </si>
  <si>
    <r>
      <t>kg/m</t>
    </r>
    <r>
      <rPr>
        <vertAlign val="superscript"/>
        <sz val="10"/>
        <color rgb="FF000000"/>
        <rFont val="Arial"/>
        <family val="2"/>
      </rPr>
      <t>3</t>
    </r>
  </si>
  <si>
    <t>Ausgangsstoff des Düngemittels</t>
  </si>
  <si>
    <t>Mindestwirksamkeit im Jahr des Aufbringens</t>
  </si>
  <si>
    <t>in % des Gesamtstickstoffgehaltes</t>
  </si>
  <si>
    <t>Rinder-, Schaf- und Ziegenfestmist</t>
  </si>
  <si>
    <t>Schweinefestmist</t>
  </si>
  <si>
    <t>Hühnertrockenkot</t>
  </si>
  <si>
    <t>Geflügel- und Kaninchenfestmist</t>
  </si>
  <si>
    <t>Pferdefestmist</t>
  </si>
  <si>
    <t>Rinderjauche</t>
  </si>
  <si>
    <t>Schweinejauche</t>
  </si>
  <si>
    <t>Klärschlamm flüssig (&lt; 15 % TM)</t>
  </si>
  <si>
    <t>Klärschlamm fest (≥ 15 % TM)</t>
  </si>
  <si>
    <t>Pilzsubstrat</t>
  </si>
  <si>
    <t>Grünschnittkompost</t>
  </si>
  <si>
    <t>Biogasanlagengärrückstand flüssig</t>
  </si>
  <si>
    <t>Biogasanlagengärrückstand fest</t>
  </si>
  <si>
    <t>Mindestanrechenbarkeit (MA)
(DÜV Anl.3)</t>
  </si>
  <si>
    <t>maximale Aufbringmenge im Herbst Ammonium-N</t>
  </si>
  <si>
    <t>maximale Aufbringmenge im Herbst Gesamt-N</t>
  </si>
  <si>
    <t>maximale Aufbringmenge im Herbst Mindestanrechenbarkeit</t>
  </si>
  <si>
    <t>Festmist Huf und Klauentiere?</t>
  </si>
  <si>
    <t>TS 
(optional)</t>
  </si>
  <si>
    <t>Sonstige Komposte</t>
  </si>
  <si>
    <t>max. m³/ha bzw. t/ha</t>
  </si>
  <si>
    <t>m³/ha bzw. t/ha</t>
  </si>
  <si>
    <t>Bitte Dünger wählen …</t>
  </si>
  <si>
    <t>Festmist von Huf- oder Klauentieren &amp; Komposte*</t>
  </si>
  <si>
    <t>* Festmist von Huf- oder Klauentieren oder Komposte sind von der 30/60-Regel ausgenommen. 
In der Sperrfrist vom 01.12. bis einschließlich 15.01. dürfen diese nicht aufgebracht werden.</t>
  </si>
  <si>
    <t>Pflichtfeld</t>
  </si>
  <si>
    <t>Optionale Eingabe</t>
  </si>
  <si>
    <r>
      <t xml:space="preserve">Diese Excel-Anwendung dient der Ermittlung </t>
    </r>
    <r>
      <rPr>
        <b/>
        <sz val="11"/>
        <color theme="1"/>
        <rFont val="Arial"/>
        <family val="2"/>
      </rPr>
      <t>der maximalen Aufbringungmenge von organischen Düngemitteln auf Ackerland im Herbst</t>
    </r>
    <r>
      <rPr>
        <sz val="11"/>
        <color theme="1"/>
        <rFont val="Arial"/>
        <family val="2"/>
      </rPr>
      <t xml:space="preserve"> auf Grundlage des § 6 Absatz 9 Nr. 1 DüV und um die sogenannte </t>
    </r>
    <r>
      <rPr>
        <b/>
        <sz val="11"/>
        <color theme="1"/>
        <rFont val="Arial"/>
        <family val="2"/>
      </rPr>
      <t>"30-60-Regel"</t>
    </r>
    <r>
      <rPr>
        <sz val="11"/>
        <color theme="1"/>
        <rFont val="Arial"/>
        <family val="2"/>
      </rPr>
      <t xml:space="preserve"> einhalten zu können. 
Bis zur Höhe des Düngebedarfs darf in der Zeit bis zum Ablauf des 1. Oktober zu 
- </t>
    </r>
    <r>
      <rPr>
        <u/>
        <sz val="11"/>
        <color theme="1"/>
        <rFont val="Arial"/>
        <family val="2"/>
      </rPr>
      <t>Zwischenfrüchten, Winterraps und Feldfutter</t>
    </r>
    <r>
      <rPr>
        <sz val="11"/>
        <color theme="1"/>
        <rFont val="Arial"/>
        <family val="2"/>
      </rPr>
      <t xml:space="preserve">, die bis zum Ablauf des 15. September ausgesät werden 
oder 
- </t>
    </r>
    <r>
      <rPr>
        <u/>
        <sz val="11"/>
        <color theme="1"/>
        <rFont val="Arial"/>
        <family val="2"/>
      </rPr>
      <t>zu Wintergerste nach Getreidevorfrucht</t>
    </r>
    <r>
      <rPr>
        <sz val="11"/>
        <color theme="1"/>
        <rFont val="Arial"/>
        <family val="2"/>
      </rPr>
      <t xml:space="preserve">, die bis zum 1. Oktober ausgesät wird
Düngemittel mit mehr als 1,5% Gesamtstickstoff (N) ausgebracht werden, solange nicht mehr als 30 kg Ammonium-N/ha oder 60 kg Gesamt-N/ha aufgebracht werden.
Hierbei ist die </t>
    </r>
    <r>
      <rPr>
        <b/>
        <sz val="11"/>
        <color theme="1"/>
        <rFont val="Arial"/>
        <family val="2"/>
      </rPr>
      <t xml:space="preserve">Mindestausnutzung des Stickstoffs organischer Düngemittel </t>
    </r>
    <r>
      <rPr>
        <sz val="11"/>
        <color theme="1"/>
        <rFont val="Arial"/>
        <family val="2"/>
      </rPr>
      <t xml:space="preserve">nach Anlage 3 DüV zu beachten und die bekannten Gehalte an Gesamt- und Ammonium-N der Düngemittel müssen berücksichtigt werden.
Diese Berechnung kann in dem Tabellenblatt "Rechner" durchgeführt werden, nachdem darin das Düngemittel ausgesucht und dessen Gesamt- und Ammonium-N-Gehalte eingegeben wurden.
</t>
    </r>
    <r>
      <rPr>
        <i/>
        <sz val="10"/>
        <color rgb="FFC00000"/>
        <rFont val="Arial"/>
        <family val="2"/>
      </rPr>
      <t>Hinweis: Die in den ausgewiesenen mit Nitrat belasteten (roten) Gebieten geltenden, abweichenden Regelungen wurden in dieser Anwendung nicht berücksichtigt.</t>
    </r>
    <r>
      <rPr>
        <sz val="11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Der Bearbeitungsstand basiert auf dem 27.08.2026.
Herausgegeben vom Landesbetrieb Landwirtschaft Hessen
Fachgebiet 33, Fachinformation Pflanzenbau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</si>
</sst>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Arial"/>
      <family val="2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i/>
      <sz val="10"/>
      <color rgb="FF000000"/>
      <name val="Arial"/>
      <family val="2"/>
    </font>
    <font>
      <i/>
      <vertAlign val="subscript"/>
      <sz val="10"/>
      <color rgb="FF000000"/>
      <name val="Arial"/>
      <family val="2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12"/>
      <color rgb="FF000000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2"/>
      <color theme="0"/>
      <name val="Arial"/>
      <family val="2"/>
    </font>
    <font>
      <b/>
      <sz val="12"/>
      <color rgb="FF000000"/>
      <name val="Arial"/>
      <family val="2"/>
    </font>
    <font>
      <sz val="11"/>
      <name val="Arial"/>
      <family val="2"/>
    </font>
    <font>
      <sz val="10"/>
      <color theme="0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i/>
      <sz val="10"/>
      <color rgb="FFC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8D5D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26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left"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9" fillId="0" borderId="0" xfId="0" applyFont="1"/>
    <xf numFmtId="0" fontId="10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10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5" fillId="3" borderId="1" xfId="0" applyFont="1" applyFill="1" applyBorder="1" applyAlignment="1" applyProtection="1">
      <alignment horizontal="center" vertical="center" wrapText="1" readingOrder="1"/>
      <protection hidden="1"/>
    </xf>
    <xf numFmtId="1" fontId="5" fillId="4" borderId="1" xfId="0" applyNumberFormat="1" applyFont="1" applyFill="1" applyBorder="1" applyAlignment="1" applyProtection="1">
      <alignment horizontal="center" vertical="center" wrapText="1" readingOrder="1"/>
      <protection hidden="1"/>
    </xf>
    <xf numFmtId="164" fontId="5" fillId="0" borderId="1" xfId="0" applyNumberFormat="1" applyFont="1" applyFill="1" applyBorder="1" applyAlignment="1" applyProtection="1">
      <alignment horizontal="center" vertical="center" wrapText="1" readingOrder="1"/>
      <protection hidden="1"/>
    </xf>
    <xf numFmtId="0" fontId="0" fillId="0" borderId="0" xfId="0" applyAlignment="1" applyProtection="1">
      <alignment wrapText="1"/>
      <protection hidden="1"/>
    </xf>
    <xf numFmtId="0" fontId="12" fillId="0" borderId="0" xfId="0" applyFont="1"/>
    <xf numFmtId="0" fontId="0" fillId="0" borderId="0" xfId="0" applyBorder="1" applyAlignment="1">
      <alignment horizontal="center"/>
    </xf>
    <xf numFmtId="0" fontId="0" fillId="0" borderId="0" xfId="0" applyBorder="1"/>
    <xf numFmtId="0" fontId="7" fillId="0" borderId="14" xfId="0" applyFont="1" applyBorder="1" applyAlignment="1">
      <alignment vertical="center" wrapText="1"/>
    </xf>
    <xf numFmtId="2" fontId="7" fillId="0" borderId="15" xfId="0" applyNumberFormat="1" applyFont="1" applyBorder="1" applyAlignment="1">
      <alignment horizontal="center" vertical="center" wrapText="1"/>
    </xf>
    <xf numFmtId="0" fontId="7" fillId="0" borderId="16" xfId="0" applyFont="1" applyBorder="1" applyAlignment="1">
      <alignment vertical="center" wrapText="1"/>
    </xf>
    <xf numFmtId="2" fontId="7" fillId="0" borderId="17" xfId="0" applyNumberFormat="1" applyFont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2" fontId="7" fillId="0" borderId="19" xfId="0" applyNumberFormat="1" applyFont="1" applyBorder="1" applyAlignment="1">
      <alignment horizontal="center" vertical="center" wrapText="1"/>
    </xf>
    <xf numFmtId="0" fontId="7" fillId="0" borderId="20" xfId="0" applyFont="1" applyBorder="1" applyAlignment="1">
      <alignment vertical="center" wrapText="1"/>
    </xf>
    <xf numFmtId="2" fontId="7" fillId="0" borderId="21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164" fontId="5" fillId="5" borderId="1" xfId="0" applyNumberFormat="1" applyFont="1" applyFill="1" applyBorder="1" applyAlignment="1">
      <alignment horizontal="center" vertical="center" wrapText="1" readingOrder="1"/>
    </xf>
    <xf numFmtId="164" fontId="5" fillId="6" borderId="1" xfId="0" applyNumberFormat="1" applyFont="1" applyFill="1" applyBorder="1" applyAlignment="1">
      <alignment horizontal="center" vertical="center" wrapText="1" readingOrder="1"/>
    </xf>
    <xf numFmtId="0" fontId="0" fillId="5" borderId="5" xfId="0" applyFill="1" applyBorder="1"/>
    <xf numFmtId="0" fontId="0" fillId="6" borderId="9" xfId="0" applyFill="1" applyBorder="1"/>
    <xf numFmtId="164" fontId="13" fillId="7" borderId="1" xfId="0" applyNumberFormat="1" applyFont="1" applyFill="1" applyBorder="1" applyAlignment="1" applyProtection="1">
      <alignment horizontal="center" vertical="center" wrapText="1" readingOrder="1"/>
      <protection hidden="1"/>
    </xf>
    <xf numFmtId="164" fontId="5" fillId="0" borderId="1" xfId="0" applyNumberFormat="1" applyFont="1" applyBorder="1" applyAlignment="1" applyProtection="1">
      <alignment horizontal="center" vertical="center" wrapText="1" readingOrder="1"/>
      <protection hidden="1"/>
    </xf>
    <xf numFmtId="0" fontId="0" fillId="0" borderId="24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center" vertical="center" wrapText="1" readingOrder="1"/>
    </xf>
    <xf numFmtId="0" fontId="2" fillId="2" borderId="4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center" vertical="center" wrapText="1" readingOrder="1"/>
    </xf>
    <xf numFmtId="0" fontId="3" fillId="2" borderId="4" xfId="0" applyFont="1" applyFill="1" applyBorder="1" applyAlignment="1">
      <alignment horizontal="center" vertical="center" wrapText="1" readingOrder="1"/>
    </xf>
    <xf numFmtId="0" fontId="11" fillId="0" borderId="22" xfId="0" applyFont="1" applyBorder="1" applyAlignment="1">
      <alignment vertical="center" wrapText="1"/>
    </xf>
    <xf numFmtId="0" fontId="11" fillId="0" borderId="23" xfId="0" applyFont="1" applyBorder="1" applyAlignment="1">
      <alignment vertical="center" wrapText="1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left"/>
    </xf>
    <xf numFmtId="0" fontId="0" fillId="0" borderId="0" xfId="0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wrapText="1"/>
    </xf>
    <xf numFmtId="0" fontId="5" fillId="5" borderId="1" xfId="0" applyFont="1" applyFill="1" applyBorder="1" applyAlignment="1">
      <alignment horizontal="left" vertical="center" wrapText="1" readingOrder="1"/>
    </xf>
  </cellXfs>
  <cellStyles count="1">
    <cellStyle name="Standard" xfId="0" builtinId="0"/>
  </cellStyles>
  <dxfs count="3"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</dxfs>
  <tableStyles count="0" defaultTableStyle="TableStyleMedium2" defaultPivotStyle="PivotStyleLight16"/>
  <colors>
    <mruColors>
      <color rgb="FFF9AB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20212-2508-4E46-A417-57AB7957F39A}">
  <dimension ref="B2:I32"/>
  <sheetViews>
    <sheetView tabSelected="1" workbookViewId="0">
      <selection activeCell="K24" sqref="K24"/>
    </sheetView>
  </sheetViews>
  <sheetFormatPr baseColWidth="10" defaultRowHeight="14.25" x14ac:dyDescent="0.2"/>
  <cols>
    <col min="1" max="1" width="7" customWidth="1"/>
    <col min="9" max="9" width="9.125" customWidth="1"/>
  </cols>
  <sheetData>
    <row r="2" spans="2:9" ht="15" thickBot="1" x14ac:dyDescent="0.25"/>
    <row r="3" spans="2:9" ht="14.25" customHeight="1" x14ac:dyDescent="0.2">
      <c r="B3" s="33" t="s">
        <v>42</v>
      </c>
      <c r="C3" s="34"/>
      <c r="D3" s="34"/>
      <c r="E3" s="34"/>
      <c r="F3" s="34"/>
      <c r="G3" s="34"/>
      <c r="H3" s="34"/>
      <c r="I3" s="35"/>
    </row>
    <row r="4" spans="2:9" x14ac:dyDescent="0.2">
      <c r="B4" s="36"/>
      <c r="C4" s="37"/>
      <c r="D4" s="37"/>
      <c r="E4" s="37"/>
      <c r="F4" s="37"/>
      <c r="G4" s="37"/>
      <c r="H4" s="37"/>
      <c r="I4" s="38"/>
    </row>
    <row r="5" spans="2:9" x14ac:dyDescent="0.2">
      <c r="B5" s="36"/>
      <c r="C5" s="37"/>
      <c r="D5" s="37"/>
      <c r="E5" s="37"/>
      <c r="F5" s="37"/>
      <c r="G5" s="37"/>
      <c r="H5" s="37"/>
      <c r="I5" s="38"/>
    </row>
    <row r="6" spans="2:9" x14ac:dyDescent="0.2">
      <c r="B6" s="36"/>
      <c r="C6" s="37"/>
      <c r="D6" s="37"/>
      <c r="E6" s="37"/>
      <c r="F6" s="37"/>
      <c r="G6" s="37"/>
      <c r="H6" s="37"/>
      <c r="I6" s="38"/>
    </row>
    <row r="7" spans="2:9" x14ac:dyDescent="0.2">
      <c r="B7" s="36"/>
      <c r="C7" s="37"/>
      <c r="D7" s="37"/>
      <c r="E7" s="37"/>
      <c r="F7" s="37"/>
      <c r="G7" s="37"/>
      <c r="H7" s="37"/>
      <c r="I7" s="38"/>
    </row>
    <row r="8" spans="2:9" x14ac:dyDescent="0.2">
      <c r="B8" s="36"/>
      <c r="C8" s="37"/>
      <c r="D8" s="37"/>
      <c r="E8" s="37"/>
      <c r="F8" s="37"/>
      <c r="G8" s="37"/>
      <c r="H8" s="37"/>
      <c r="I8" s="38"/>
    </row>
    <row r="9" spans="2:9" x14ac:dyDescent="0.2">
      <c r="B9" s="36"/>
      <c r="C9" s="37"/>
      <c r="D9" s="37"/>
      <c r="E9" s="37"/>
      <c r="F9" s="37"/>
      <c r="G9" s="37"/>
      <c r="H9" s="37"/>
      <c r="I9" s="38"/>
    </row>
    <row r="10" spans="2:9" x14ac:dyDescent="0.2">
      <c r="B10" s="36"/>
      <c r="C10" s="37"/>
      <c r="D10" s="37"/>
      <c r="E10" s="37"/>
      <c r="F10" s="37"/>
      <c r="G10" s="37"/>
      <c r="H10" s="37"/>
      <c r="I10" s="38"/>
    </row>
    <row r="11" spans="2:9" x14ac:dyDescent="0.2">
      <c r="B11" s="36"/>
      <c r="C11" s="37"/>
      <c r="D11" s="37"/>
      <c r="E11" s="37"/>
      <c r="F11" s="37"/>
      <c r="G11" s="37"/>
      <c r="H11" s="37"/>
      <c r="I11" s="38"/>
    </row>
    <row r="12" spans="2:9" x14ac:dyDescent="0.2">
      <c r="B12" s="36"/>
      <c r="C12" s="37"/>
      <c r="D12" s="37"/>
      <c r="E12" s="37"/>
      <c r="F12" s="37"/>
      <c r="G12" s="37"/>
      <c r="H12" s="37"/>
      <c r="I12" s="38"/>
    </row>
    <row r="13" spans="2:9" x14ac:dyDescent="0.2">
      <c r="B13" s="36"/>
      <c r="C13" s="37"/>
      <c r="D13" s="37"/>
      <c r="E13" s="37"/>
      <c r="F13" s="37"/>
      <c r="G13" s="37"/>
      <c r="H13" s="37"/>
      <c r="I13" s="38"/>
    </row>
    <row r="14" spans="2:9" x14ac:dyDescent="0.2">
      <c r="B14" s="36"/>
      <c r="C14" s="37"/>
      <c r="D14" s="37"/>
      <c r="E14" s="37"/>
      <c r="F14" s="37"/>
      <c r="G14" s="37"/>
      <c r="H14" s="37"/>
      <c r="I14" s="38"/>
    </row>
    <row r="15" spans="2:9" x14ac:dyDescent="0.2">
      <c r="B15" s="36"/>
      <c r="C15" s="37"/>
      <c r="D15" s="37"/>
      <c r="E15" s="37"/>
      <c r="F15" s="37"/>
      <c r="G15" s="37"/>
      <c r="H15" s="37"/>
      <c r="I15" s="38"/>
    </row>
    <row r="16" spans="2:9" x14ac:dyDescent="0.2">
      <c r="B16" s="36"/>
      <c r="C16" s="37"/>
      <c r="D16" s="37"/>
      <c r="E16" s="37"/>
      <c r="F16" s="37"/>
      <c r="G16" s="37"/>
      <c r="H16" s="37"/>
      <c r="I16" s="38"/>
    </row>
    <row r="17" spans="2:9" x14ac:dyDescent="0.2">
      <c r="B17" s="36"/>
      <c r="C17" s="37"/>
      <c r="D17" s="37"/>
      <c r="E17" s="37"/>
      <c r="F17" s="37"/>
      <c r="G17" s="37"/>
      <c r="H17" s="37"/>
      <c r="I17" s="38"/>
    </row>
    <row r="18" spans="2:9" x14ac:dyDescent="0.2">
      <c r="B18" s="36"/>
      <c r="C18" s="37"/>
      <c r="D18" s="37"/>
      <c r="E18" s="37"/>
      <c r="F18" s="37"/>
      <c r="G18" s="37"/>
      <c r="H18" s="37"/>
      <c r="I18" s="38"/>
    </row>
    <row r="19" spans="2:9" x14ac:dyDescent="0.2">
      <c r="B19" s="36"/>
      <c r="C19" s="37"/>
      <c r="D19" s="37"/>
      <c r="E19" s="37"/>
      <c r="F19" s="37"/>
      <c r="G19" s="37"/>
      <c r="H19" s="37"/>
      <c r="I19" s="38"/>
    </row>
    <row r="20" spans="2:9" x14ac:dyDescent="0.2">
      <c r="B20" s="36"/>
      <c r="C20" s="37"/>
      <c r="D20" s="37"/>
      <c r="E20" s="37"/>
      <c r="F20" s="37"/>
      <c r="G20" s="37"/>
      <c r="H20" s="37"/>
      <c r="I20" s="38"/>
    </row>
    <row r="21" spans="2:9" x14ac:dyDescent="0.2">
      <c r="B21" s="36"/>
      <c r="C21" s="37"/>
      <c r="D21" s="37"/>
      <c r="E21" s="37"/>
      <c r="F21" s="37"/>
      <c r="G21" s="37"/>
      <c r="H21" s="37"/>
      <c r="I21" s="38"/>
    </row>
    <row r="22" spans="2:9" x14ac:dyDescent="0.2">
      <c r="B22" s="36"/>
      <c r="C22" s="37"/>
      <c r="D22" s="37"/>
      <c r="E22" s="37"/>
      <c r="F22" s="37"/>
      <c r="G22" s="37"/>
      <c r="H22" s="37"/>
      <c r="I22" s="38"/>
    </row>
    <row r="23" spans="2:9" x14ac:dyDescent="0.2">
      <c r="B23" s="36"/>
      <c r="C23" s="37"/>
      <c r="D23" s="37"/>
      <c r="E23" s="37"/>
      <c r="F23" s="37"/>
      <c r="G23" s="37"/>
      <c r="H23" s="37"/>
      <c r="I23" s="38"/>
    </row>
    <row r="24" spans="2:9" x14ac:dyDescent="0.2">
      <c r="B24" s="36"/>
      <c r="C24" s="37"/>
      <c r="D24" s="37"/>
      <c r="E24" s="37"/>
      <c r="F24" s="37"/>
      <c r="G24" s="37"/>
      <c r="H24" s="37"/>
      <c r="I24" s="38"/>
    </row>
    <row r="25" spans="2:9" x14ac:dyDescent="0.2">
      <c r="B25" s="36"/>
      <c r="C25" s="37"/>
      <c r="D25" s="37"/>
      <c r="E25" s="37"/>
      <c r="F25" s="37"/>
      <c r="G25" s="37"/>
      <c r="H25" s="37"/>
      <c r="I25" s="38"/>
    </row>
    <row r="26" spans="2:9" x14ac:dyDescent="0.2">
      <c r="B26" s="36"/>
      <c r="C26" s="37"/>
      <c r="D26" s="37"/>
      <c r="E26" s="37"/>
      <c r="F26" s="37"/>
      <c r="G26" s="37"/>
      <c r="H26" s="37"/>
      <c r="I26" s="38"/>
    </row>
    <row r="27" spans="2:9" x14ac:dyDescent="0.2">
      <c r="B27" s="36"/>
      <c r="C27" s="37"/>
      <c r="D27" s="37"/>
      <c r="E27" s="37"/>
      <c r="F27" s="37"/>
      <c r="G27" s="37"/>
      <c r="H27" s="37"/>
      <c r="I27" s="38"/>
    </row>
    <row r="28" spans="2:9" x14ac:dyDescent="0.2">
      <c r="B28" s="36"/>
      <c r="C28" s="37"/>
      <c r="D28" s="37"/>
      <c r="E28" s="37"/>
      <c r="F28" s="37"/>
      <c r="G28" s="37"/>
      <c r="H28" s="37"/>
      <c r="I28" s="38"/>
    </row>
    <row r="29" spans="2:9" x14ac:dyDescent="0.2">
      <c r="B29" s="36"/>
      <c r="C29" s="37"/>
      <c r="D29" s="37"/>
      <c r="E29" s="37"/>
      <c r="F29" s="37"/>
      <c r="G29" s="37"/>
      <c r="H29" s="37"/>
      <c r="I29" s="38"/>
    </row>
    <row r="30" spans="2:9" x14ac:dyDescent="0.2">
      <c r="B30" s="36"/>
      <c r="C30" s="37"/>
      <c r="D30" s="37"/>
      <c r="E30" s="37"/>
      <c r="F30" s="37"/>
      <c r="G30" s="37"/>
      <c r="H30" s="37"/>
      <c r="I30" s="38"/>
    </row>
    <row r="31" spans="2:9" x14ac:dyDescent="0.2">
      <c r="B31" s="36"/>
      <c r="C31" s="37"/>
      <c r="D31" s="37"/>
      <c r="E31" s="37"/>
      <c r="F31" s="37"/>
      <c r="G31" s="37"/>
      <c r="H31" s="37"/>
      <c r="I31" s="38"/>
    </row>
    <row r="32" spans="2:9" ht="15" thickBot="1" x14ac:dyDescent="0.25">
      <c r="B32" s="39"/>
      <c r="C32" s="40"/>
      <c r="D32" s="40"/>
      <c r="E32" s="40"/>
      <c r="F32" s="40"/>
      <c r="G32" s="40"/>
      <c r="H32" s="40"/>
      <c r="I32" s="41"/>
    </row>
  </sheetData>
  <sheetProtection algorithmName="SHA-512" hashValue="a1UZ1GuatxMkoS1uRfh52IN2+FgyGkXPJcUkEbqLd/1BmF6Fw6qMChYUMLT5sAwNKKjoiBTWlCED0ucLo3S7Gw==" saltValue="CSIRbzsDzKnuOQ879wPgqw==" spinCount="100000" sheet="1" selectLockedCells="1"/>
  <mergeCells count="1">
    <mergeCell ref="B3:I3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84CEA-4767-48F1-8894-59123E0F6CFC}">
  <dimension ref="A1:K22"/>
  <sheetViews>
    <sheetView zoomScale="85" zoomScaleNormal="85" workbookViewId="0">
      <selection activeCell="E26" sqref="E26"/>
    </sheetView>
  </sheetViews>
  <sheetFormatPr baseColWidth="10" defaultRowHeight="14.25" x14ac:dyDescent="0.2"/>
  <cols>
    <col min="1" max="1" width="26.875" customWidth="1"/>
    <col min="5" max="5" width="19.75" customWidth="1"/>
    <col min="9" max="9" width="13.75" customWidth="1"/>
    <col min="10" max="10" width="24.875" customWidth="1"/>
    <col min="11" max="11" width="14.625" customWidth="1"/>
  </cols>
  <sheetData>
    <row r="1" spans="1:11" ht="39" customHeight="1" thickTop="1" x14ac:dyDescent="0.2">
      <c r="A1" s="42" t="s">
        <v>9</v>
      </c>
      <c r="B1" s="45" t="s">
        <v>33</v>
      </c>
      <c r="C1" s="45" t="s">
        <v>0</v>
      </c>
      <c r="D1" s="45" t="s">
        <v>10</v>
      </c>
      <c r="E1" s="45" t="s">
        <v>28</v>
      </c>
      <c r="F1" s="45" t="s">
        <v>6</v>
      </c>
      <c r="G1" s="45" t="s">
        <v>30</v>
      </c>
      <c r="H1" s="45" t="s">
        <v>29</v>
      </c>
      <c r="I1" s="45" t="s">
        <v>31</v>
      </c>
      <c r="J1" s="45" t="s">
        <v>7</v>
      </c>
      <c r="K1" s="45" t="s">
        <v>8</v>
      </c>
    </row>
    <row r="2" spans="1:11" x14ac:dyDescent="0.2">
      <c r="A2" s="43"/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x14ac:dyDescent="0.2">
      <c r="A3" s="43"/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x14ac:dyDescent="0.2">
      <c r="A4" s="43"/>
      <c r="B4" s="46"/>
      <c r="C4" s="46"/>
      <c r="D4" s="46"/>
      <c r="E4" s="46"/>
      <c r="F4" s="46"/>
      <c r="G4" s="46"/>
      <c r="H4" s="46"/>
      <c r="I4" s="46"/>
      <c r="J4" s="46"/>
      <c r="K4" s="46"/>
    </row>
    <row r="5" spans="1:11" ht="15" thickBot="1" x14ac:dyDescent="0.25">
      <c r="A5" s="44"/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1:11" ht="27" thickTop="1" thickBot="1" x14ac:dyDescent="0.25">
      <c r="A6" s="1"/>
      <c r="B6" s="2" t="s">
        <v>1</v>
      </c>
      <c r="C6" s="2" t="s">
        <v>11</v>
      </c>
      <c r="D6" s="2" t="s">
        <v>11</v>
      </c>
      <c r="E6" s="2" t="s">
        <v>2</v>
      </c>
      <c r="F6" s="2" t="s">
        <v>3</v>
      </c>
      <c r="G6" s="2" t="s">
        <v>36</v>
      </c>
      <c r="H6" s="2" t="s">
        <v>36</v>
      </c>
      <c r="I6" s="2" t="s">
        <v>36</v>
      </c>
      <c r="J6" s="2" t="s">
        <v>35</v>
      </c>
      <c r="K6" s="2"/>
    </row>
    <row r="7" spans="1:11" ht="15.75" thickTop="1" thickBot="1" x14ac:dyDescent="0.25">
      <c r="A7" s="55" t="s">
        <v>37</v>
      </c>
      <c r="B7" s="28"/>
      <c r="C7" s="27"/>
      <c r="D7" s="27"/>
      <c r="E7" s="10" t="str">
        <f>IF(A7="Bitte Dünger wählen …", " ",  VLOOKUP(A7,'Mindestwirksamkeit nach DüV'!$A$3:$B$16,2))</f>
        <v xml:space="preserve"> </v>
      </c>
      <c r="F7" s="11" t="str">
        <f>IF(AND(ISNUMBER(C7),ISNUMBER(D7),A7&lt;&gt;"Bitte Dünger wählen …"),D7/C7*100,"")</f>
        <v/>
      </c>
      <c r="G7" s="32" t="str">
        <f>IF(AND(ISNUMBER(C7),ISNUMBER(D7),A7&lt;&gt;"Bitte Dünger wählen …"),(60/C7),"")</f>
        <v/>
      </c>
      <c r="H7" s="32" t="str">
        <f>IF(AND(ISNUMBER(C7),ISNUMBER(D7),A7&lt;&gt;"Bitte Dünger wählen …"),30/D7,"")</f>
        <v/>
      </c>
      <c r="I7" s="32" t="str">
        <f>IF(AND(ISNUMBER(C7),ISNUMBER(D7),A7&lt;&gt;"Bitte Dünger wählen …"),30/(C7*(E7/100)),"")</f>
        <v/>
      </c>
      <c r="J7" s="31" t="str">
        <f>IF(AND(ISNUMBER(C7),ISNUMBER(D7),A7&lt;&gt;"Bitte Dünger wählen …"),MIN(G7:I7),"Bitte Pflichtfelder eingeben")</f>
        <v>Bitte Pflichtfelder eingeben</v>
      </c>
      <c r="K7" s="12" t="str">
        <f>IF(ISTEXT(E7),"",IF(AND(G7&lt;H7,G7&lt;I7),"Gesamt-N",IF(AND(H7&lt;G7,H7&lt;I7),"Ammonium-N",IF(ISERROR(OR(G7,H7,I7)),"","MA"))))</f>
        <v/>
      </c>
    </row>
    <row r="8" spans="1:11" ht="15.75" thickTop="1" thickBot="1" x14ac:dyDescent="0.25">
      <c r="A8" s="55" t="s">
        <v>37</v>
      </c>
      <c r="B8" s="28"/>
      <c r="C8" s="27"/>
      <c r="D8" s="27"/>
      <c r="E8" s="10" t="str">
        <f>IF(A8="Bitte Dünger wählen …", " ",  VLOOKUP(A8,'Mindestwirksamkeit nach DüV'!$A$3:$B$16,2))</f>
        <v xml:space="preserve"> </v>
      </c>
      <c r="F8" s="11" t="str">
        <f t="shared" ref="F8:F19" si="0">IF(AND(ISNUMBER(C8),ISNUMBER(D8),A8&lt;&gt;"Bitte Dünger wählen …"),D8/C8*100,"")</f>
        <v/>
      </c>
      <c r="G8" s="32" t="str">
        <f t="shared" ref="G8:G19" si="1">IF(AND(ISNUMBER(C8),ISNUMBER(D8),A8&lt;&gt;"Bitte Dünger wählen …"),(60/C8),"")</f>
        <v/>
      </c>
      <c r="H8" s="32" t="str">
        <f t="shared" ref="H8:H19" si="2">IF(AND(ISNUMBER(C8),ISNUMBER(D8),A8&lt;&gt;"Bitte Dünger wählen …"),30/D8,"")</f>
        <v/>
      </c>
      <c r="I8" s="32" t="str">
        <f t="shared" ref="I8:I19" si="3">IF(AND(ISNUMBER(C8),ISNUMBER(D8),A8&lt;&gt;"Bitte Dünger wählen …"),30/(C8*(E8/100)),"")</f>
        <v/>
      </c>
      <c r="J8" s="31" t="str">
        <f t="shared" ref="J8:J19" si="4">IF(AND(ISNUMBER(C8),ISNUMBER(D8),A8&lt;&gt;"Bitte Dünger wählen …"),MIN(G8:I8),"Bitte Pflichtfelder eingeben")</f>
        <v>Bitte Pflichtfelder eingeben</v>
      </c>
      <c r="K8" s="12" t="str">
        <f t="shared" ref="K8:K19" si="5">IF(ISTEXT(E8),"",IF(AND(G8&lt;H8,G8&lt;I8),"Gesamt-N",IF(AND(H8&lt;G8,H8&lt;I8),"Ammonium-N",IF(ISERROR(OR(G8,H8,I8)),"","MA"))))</f>
        <v/>
      </c>
    </row>
    <row r="9" spans="1:11" ht="15.75" thickTop="1" thickBot="1" x14ac:dyDescent="0.25">
      <c r="A9" s="55" t="s">
        <v>37</v>
      </c>
      <c r="B9" s="28"/>
      <c r="C9" s="27"/>
      <c r="D9" s="27"/>
      <c r="E9" s="10" t="str">
        <f>IF(A9="Bitte Dünger wählen …", " ",  VLOOKUP(A9,'Mindestwirksamkeit nach DüV'!$A$3:$B$16,2))</f>
        <v xml:space="preserve"> </v>
      </c>
      <c r="F9" s="11" t="str">
        <f t="shared" si="0"/>
        <v/>
      </c>
      <c r="G9" s="32" t="str">
        <f t="shared" si="1"/>
        <v/>
      </c>
      <c r="H9" s="32" t="str">
        <f t="shared" si="2"/>
        <v/>
      </c>
      <c r="I9" s="32" t="str">
        <f t="shared" si="3"/>
        <v/>
      </c>
      <c r="J9" s="31" t="str">
        <f t="shared" si="4"/>
        <v>Bitte Pflichtfelder eingeben</v>
      </c>
      <c r="K9" s="12" t="str">
        <f t="shared" si="5"/>
        <v/>
      </c>
    </row>
    <row r="10" spans="1:11" ht="15.75" thickTop="1" thickBot="1" x14ac:dyDescent="0.25">
      <c r="A10" s="55" t="s">
        <v>37</v>
      </c>
      <c r="B10" s="28"/>
      <c r="C10" s="27"/>
      <c r="D10" s="27"/>
      <c r="E10" s="10" t="str">
        <f>IF(A10="Bitte Dünger wählen …", " ",  VLOOKUP(A10,'Mindestwirksamkeit nach DüV'!$A$3:$B$16,2))</f>
        <v xml:space="preserve"> </v>
      </c>
      <c r="F10" s="11" t="str">
        <f t="shared" si="0"/>
        <v/>
      </c>
      <c r="G10" s="32" t="str">
        <f t="shared" si="1"/>
        <v/>
      </c>
      <c r="H10" s="32" t="str">
        <f t="shared" si="2"/>
        <v/>
      </c>
      <c r="I10" s="32" t="str">
        <f t="shared" si="3"/>
        <v/>
      </c>
      <c r="J10" s="31" t="str">
        <f t="shared" si="4"/>
        <v>Bitte Pflichtfelder eingeben</v>
      </c>
      <c r="K10" s="12" t="str">
        <f t="shared" si="5"/>
        <v/>
      </c>
    </row>
    <row r="11" spans="1:11" ht="15.75" thickTop="1" thickBot="1" x14ac:dyDescent="0.25">
      <c r="A11" s="55" t="s">
        <v>37</v>
      </c>
      <c r="B11" s="28"/>
      <c r="C11" s="27"/>
      <c r="D11" s="27"/>
      <c r="E11" s="10" t="str">
        <f>IF(A11="Bitte Dünger wählen …", " ",  VLOOKUP(A11,'Mindestwirksamkeit nach DüV'!$A$3:$B$16,2))</f>
        <v xml:space="preserve"> </v>
      </c>
      <c r="F11" s="11" t="str">
        <f t="shared" si="0"/>
        <v/>
      </c>
      <c r="G11" s="32" t="str">
        <f t="shared" si="1"/>
        <v/>
      </c>
      <c r="H11" s="32" t="str">
        <f t="shared" si="2"/>
        <v/>
      </c>
      <c r="I11" s="32" t="str">
        <f t="shared" si="3"/>
        <v/>
      </c>
      <c r="J11" s="31" t="str">
        <f t="shared" si="4"/>
        <v>Bitte Pflichtfelder eingeben</v>
      </c>
      <c r="K11" s="12" t="str">
        <f t="shared" si="5"/>
        <v/>
      </c>
    </row>
    <row r="12" spans="1:11" ht="15.75" thickTop="1" thickBot="1" x14ac:dyDescent="0.25">
      <c r="A12" s="55" t="s">
        <v>37</v>
      </c>
      <c r="B12" s="28"/>
      <c r="C12" s="27"/>
      <c r="D12" s="27"/>
      <c r="E12" s="10" t="str">
        <f>IF(A12="Bitte Dünger wählen …", " ",  VLOOKUP(A12,'Mindestwirksamkeit nach DüV'!$A$3:$B$16,2))</f>
        <v xml:space="preserve"> </v>
      </c>
      <c r="F12" s="11" t="str">
        <f t="shared" si="0"/>
        <v/>
      </c>
      <c r="G12" s="32" t="str">
        <f t="shared" si="1"/>
        <v/>
      </c>
      <c r="H12" s="32" t="str">
        <f t="shared" si="2"/>
        <v/>
      </c>
      <c r="I12" s="32" t="str">
        <f t="shared" si="3"/>
        <v/>
      </c>
      <c r="J12" s="31" t="str">
        <f t="shared" si="4"/>
        <v>Bitte Pflichtfelder eingeben</v>
      </c>
      <c r="K12" s="12" t="str">
        <f t="shared" si="5"/>
        <v/>
      </c>
    </row>
    <row r="13" spans="1:11" ht="15.75" thickTop="1" thickBot="1" x14ac:dyDescent="0.25">
      <c r="A13" s="55" t="s">
        <v>37</v>
      </c>
      <c r="B13" s="28"/>
      <c r="C13" s="27"/>
      <c r="D13" s="27"/>
      <c r="E13" s="10" t="str">
        <f>IF(A13="Bitte Dünger wählen …", " ",  VLOOKUP(A13,'Mindestwirksamkeit nach DüV'!$A$3:$B$16,2))</f>
        <v xml:space="preserve"> </v>
      </c>
      <c r="F13" s="11" t="str">
        <f t="shared" si="0"/>
        <v/>
      </c>
      <c r="G13" s="32" t="str">
        <f t="shared" si="1"/>
        <v/>
      </c>
      <c r="H13" s="32" t="str">
        <f t="shared" si="2"/>
        <v/>
      </c>
      <c r="I13" s="32" t="str">
        <f t="shared" si="3"/>
        <v/>
      </c>
      <c r="J13" s="31" t="str">
        <f t="shared" si="4"/>
        <v>Bitte Pflichtfelder eingeben</v>
      </c>
      <c r="K13" s="12" t="str">
        <f t="shared" si="5"/>
        <v/>
      </c>
    </row>
    <row r="14" spans="1:11" ht="15.75" thickTop="1" thickBot="1" x14ac:dyDescent="0.25">
      <c r="A14" s="55" t="s">
        <v>37</v>
      </c>
      <c r="B14" s="28"/>
      <c r="C14" s="27"/>
      <c r="D14" s="27"/>
      <c r="E14" s="10" t="str">
        <f>IF(A14="Bitte Dünger wählen …", " ",  VLOOKUP(A14,'Mindestwirksamkeit nach DüV'!$A$3:$B$16,2))</f>
        <v xml:space="preserve"> </v>
      </c>
      <c r="F14" s="11" t="str">
        <f t="shared" si="0"/>
        <v/>
      </c>
      <c r="G14" s="32" t="str">
        <f t="shared" si="1"/>
        <v/>
      </c>
      <c r="H14" s="32" t="str">
        <f t="shared" si="2"/>
        <v/>
      </c>
      <c r="I14" s="32" t="str">
        <f t="shared" si="3"/>
        <v/>
      </c>
      <c r="J14" s="31" t="str">
        <f t="shared" si="4"/>
        <v>Bitte Pflichtfelder eingeben</v>
      </c>
      <c r="K14" s="12" t="str">
        <f t="shared" si="5"/>
        <v/>
      </c>
    </row>
    <row r="15" spans="1:11" ht="15.75" thickTop="1" thickBot="1" x14ac:dyDescent="0.25">
      <c r="A15" s="55" t="s">
        <v>37</v>
      </c>
      <c r="B15" s="28"/>
      <c r="C15" s="27"/>
      <c r="D15" s="27"/>
      <c r="E15" s="10" t="str">
        <f>IF(A15="Bitte Dünger wählen …", " ",  VLOOKUP(A15,'Mindestwirksamkeit nach DüV'!$A$3:$B$16,2))</f>
        <v xml:space="preserve"> </v>
      </c>
      <c r="F15" s="11" t="str">
        <f t="shared" si="0"/>
        <v/>
      </c>
      <c r="G15" s="32" t="str">
        <f t="shared" si="1"/>
        <v/>
      </c>
      <c r="H15" s="32" t="str">
        <f t="shared" si="2"/>
        <v/>
      </c>
      <c r="I15" s="32" t="str">
        <f t="shared" si="3"/>
        <v/>
      </c>
      <c r="J15" s="31" t="str">
        <f t="shared" si="4"/>
        <v>Bitte Pflichtfelder eingeben</v>
      </c>
      <c r="K15" s="12" t="str">
        <f t="shared" si="5"/>
        <v/>
      </c>
    </row>
    <row r="16" spans="1:11" ht="15.75" thickTop="1" thickBot="1" x14ac:dyDescent="0.25">
      <c r="A16" s="55" t="s">
        <v>37</v>
      </c>
      <c r="B16" s="28"/>
      <c r="C16" s="27"/>
      <c r="D16" s="27"/>
      <c r="E16" s="10" t="str">
        <f>IF(A16="Bitte Dünger wählen …", " ",  VLOOKUP(A16,'Mindestwirksamkeit nach DüV'!$A$3:$B$16,2))</f>
        <v xml:space="preserve"> </v>
      </c>
      <c r="F16" s="11" t="str">
        <f t="shared" si="0"/>
        <v/>
      </c>
      <c r="G16" s="32" t="str">
        <f t="shared" si="1"/>
        <v/>
      </c>
      <c r="H16" s="32" t="str">
        <f t="shared" si="2"/>
        <v/>
      </c>
      <c r="I16" s="32" t="str">
        <f t="shared" si="3"/>
        <v/>
      </c>
      <c r="J16" s="31" t="str">
        <f t="shared" si="4"/>
        <v>Bitte Pflichtfelder eingeben</v>
      </c>
      <c r="K16" s="12" t="str">
        <f t="shared" si="5"/>
        <v/>
      </c>
    </row>
    <row r="17" spans="1:11" ht="15.75" thickTop="1" thickBot="1" x14ac:dyDescent="0.25">
      <c r="A17" s="55" t="s">
        <v>37</v>
      </c>
      <c r="B17" s="28"/>
      <c r="C17" s="27"/>
      <c r="D17" s="27"/>
      <c r="E17" s="10" t="str">
        <f>IF(A17="Bitte Dünger wählen …", " ",  VLOOKUP(A17,'Mindestwirksamkeit nach DüV'!$A$3:$B$16,2))</f>
        <v xml:space="preserve"> </v>
      </c>
      <c r="F17" s="11" t="str">
        <f t="shared" si="0"/>
        <v/>
      </c>
      <c r="G17" s="32" t="str">
        <f t="shared" si="1"/>
        <v/>
      </c>
      <c r="H17" s="32" t="str">
        <f t="shared" si="2"/>
        <v/>
      </c>
      <c r="I17" s="32" t="str">
        <f t="shared" si="3"/>
        <v/>
      </c>
      <c r="J17" s="31" t="str">
        <f t="shared" si="4"/>
        <v>Bitte Pflichtfelder eingeben</v>
      </c>
      <c r="K17" s="12" t="str">
        <f t="shared" si="5"/>
        <v/>
      </c>
    </row>
    <row r="18" spans="1:11" ht="15.75" thickTop="1" thickBot="1" x14ac:dyDescent="0.25">
      <c r="A18" s="55" t="s">
        <v>37</v>
      </c>
      <c r="B18" s="28"/>
      <c r="C18" s="27"/>
      <c r="D18" s="27"/>
      <c r="E18" s="10" t="str">
        <f>IF(A18="Bitte Dünger wählen …", " ",  VLOOKUP(A18,'Mindestwirksamkeit nach DüV'!$A$3:$B$16,2))</f>
        <v xml:space="preserve"> </v>
      </c>
      <c r="F18" s="11" t="str">
        <f t="shared" si="0"/>
        <v/>
      </c>
      <c r="G18" s="32" t="str">
        <f t="shared" si="1"/>
        <v/>
      </c>
      <c r="H18" s="32" t="str">
        <f t="shared" si="2"/>
        <v/>
      </c>
      <c r="I18" s="32" t="str">
        <f t="shared" si="3"/>
        <v/>
      </c>
      <c r="J18" s="31" t="str">
        <f t="shared" si="4"/>
        <v>Bitte Pflichtfelder eingeben</v>
      </c>
      <c r="K18" s="12" t="str">
        <f t="shared" si="5"/>
        <v/>
      </c>
    </row>
    <row r="19" spans="1:11" ht="15.75" thickTop="1" thickBot="1" x14ac:dyDescent="0.25">
      <c r="A19" s="55" t="s">
        <v>37</v>
      </c>
      <c r="B19" s="28"/>
      <c r="C19" s="27"/>
      <c r="D19" s="27"/>
      <c r="E19" s="10" t="str">
        <f>IF(A19="Bitte Dünger wählen …", " ",  VLOOKUP(A19,'Mindestwirksamkeit nach DüV'!$A$3:$B$16,2))</f>
        <v xml:space="preserve"> </v>
      </c>
      <c r="F19" s="11" t="str">
        <f t="shared" si="0"/>
        <v/>
      </c>
      <c r="G19" s="32" t="str">
        <f t="shared" si="1"/>
        <v/>
      </c>
      <c r="H19" s="32" t="str">
        <f t="shared" si="2"/>
        <v/>
      </c>
      <c r="I19" s="32" t="str">
        <f t="shared" si="3"/>
        <v/>
      </c>
      <c r="J19" s="31" t="str">
        <f t="shared" si="4"/>
        <v>Bitte Pflichtfelder eingeben</v>
      </c>
      <c r="K19" s="12" t="str">
        <f t="shared" si="5"/>
        <v/>
      </c>
    </row>
    <row r="20" spans="1:11" ht="15.75" thickTop="1" thickBot="1" x14ac:dyDescent="0.25"/>
    <row r="21" spans="1:11" ht="13.15" customHeight="1" thickBot="1" x14ac:dyDescent="0.25">
      <c r="A21" s="29" t="s">
        <v>40</v>
      </c>
      <c r="B21" s="13" t="str">
        <f>IF(COUNTIF(G7:I19,"* ")&gt;0, "* Festmist von Huf- oder Klauentieren oder Komposte dürfen in der Zeit vom 1.12. bis einschließlich 15.01. nicht aufgebracht werden. Sie sind von der 30/60-Regel ausgenommen.", " ")</f>
        <v xml:space="preserve"> </v>
      </c>
      <c r="C21" s="13"/>
      <c r="D21" s="13"/>
      <c r="E21" s="13"/>
      <c r="F21" s="13"/>
      <c r="G21" s="13"/>
      <c r="H21" s="13"/>
    </row>
    <row r="22" spans="1:11" ht="15" thickBot="1" x14ac:dyDescent="0.25">
      <c r="A22" s="30" t="s">
        <v>41</v>
      </c>
    </row>
  </sheetData>
  <sheetProtection algorithmName="SHA-512" hashValue="t8uyN4hdxwIfSzS0IAjIrR8vvC5LpK7AzYqUxId0uTiLjhx05/w23jg+y+E09pcZBHDaLTmYN7dOtb+rqxuuXw==" saltValue="qvabTcTjeV5vf/p6GQs7wg==" spinCount="100000" sheet="1" objects="1" scenarios="1"/>
  <protectedRanges>
    <protectedRange sqref="A7:D19" name="Bereich1"/>
  </protectedRanges>
  <mergeCells count="11">
    <mergeCell ref="A1:A5"/>
    <mergeCell ref="B1:B5"/>
    <mergeCell ref="C1:C5"/>
    <mergeCell ref="D1:D5"/>
    <mergeCell ref="K1:K5"/>
    <mergeCell ref="G1:G5"/>
    <mergeCell ref="H1:H5"/>
    <mergeCell ref="I1:I5"/>
    <mergeCell ref="E1:E5"/>
    <mergeCell ref="F1:F5"/>
    <mergeCell ref="J1:J5"/>
  </mergeCells>
  <conditionalFormatting sqref="G7:G19">
    <cfRule type="expression" dxfId="2" priority="3">
      <formula>AND( G7=J7, G7&lt;&gt;"")</formula>
    </cfRule>
  </conditionalFormatting>
  <conditionalFormatting sqref="H7:H19">
    <cfRule type="expression" dxfId="1" priority="2">
      <formula xml:space="preserve"> AND(H7=J7, H7 &lt;&gt;"")</formula>
    </cfRule>
  </conditionalFormatting>
  <conditionalFormatting sqref="I7:I19">
    <cfRule type="expression" dxfId="0" priority="1">
      <formula>AND(I7=J7, I7 &lt;&gt; "")</formula>
    </cfRule>
  </conditionalFormatting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0D9A711-8095-4CCC-B7A9-035F17C3498B}">
          <x14:formula1>
            <xm:f>'Dropdown Auswahl'!$A$3:$A$14</xm:f>
          </x14:formula1>
          <xm:sqref>A7:A19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B09EE-F0D5-410A-8ACB-E0D21B355EE8}">
  <dimension ref="A1:C23"/>
  <sheetViews>
    <sheetView workbookViewId="0">
      <selection activeCell="F23" sqref="F23"/>
    </sheetView>
  </sheetViews>
  <sheetFormatPr baseColWidth="10" defaultRowHeight="14.25" x14ac:dyDescent="0.2"/>
  <cols>
    <col min="1" max="1" width="40" customWidth="1"/>
    <col min="2" max="2" width="28.625" customWidth="1"/>
    <col min="3" max="3" width="11.25" customWidth="1"/>
  </cols>
  <sheetData>
    <row r="1" spans="1:3" ht="31.5" x14ac:dyDescent="0.2">
      <c r="A1" s="48" t="s">
        <v>12</v>
      </c>
      <c r="B1" s="25" t="s">
        <v>13</v>
      </c>
      <c r="C1" s="50"/>
    </row>
    <row r="2" spans="1:3" ht="32.25" thickBot="1" x14ac:dyDescent="0.25">
      <c r="A2" s="49"/>
      <c r="B2" s="26" t="s">
        <v>14</v>
      </c>
      <c r="C2" s="50"/>
    </row>
    <row r="3" spans="1:3" ht="15" x14ac:dyDescent="0.2">
      <c r="A3" s="23" t="s">
        <v>27</v>
      </c>
      <c r="B3" s="24">
        <v>30</v>
      </c>
      <c r="C3" s="15"/>
    </row>
    <row r="4" spans="1:3" ht="15" x14ac:dyDescent="0.2">
      <c r="A4" s="17" t="s">
        <v>26</v>
      </c>
      <c r="B4" s="18">
        <v>60</v>
      </c>
      <c r="C4" s="15"/>
    </row>
    <row r="5" spans="1:3" ht="15" x14ac:dyDescent="0.2">
      <c r="A5" s="17" t="s">
        <v>18</v>
      </c>
      <c r="B5" s="18">
        <v>30</v>
      </c>
      <c r="C5" s="15"/>
    </row>
    <row r="6" spans="1:3" ht="15" x14ac:dyDescent="0.2">
      <c r="A6" s="17" t="s">
        <v>17</v>
      </c>
      <c r="B6" s="18">
        <v>60</v>
      </c>
      <c r="C6" s="15"/>
    </row>
    <row r="7" spans="1:3" ht="15" x14ac:dyDescent="0.2">
      <c r="A7" s="17" t="s">
        <v>23</v>
      </c>
      <c r="B7" s="18">
        <v>25</v>
      </c>
      <c r="C7" s="15"/>
    </row>
    <row r="8" spans="1:3" ht="15" x14ac:dyDescent="0.2">
      <c r="A8" s="17" t="s">
        <v>22</v>
      </c>
      <c r="B8" s="18">
        <v>30</v>
      </c>
      <c r="C8" s="15"/>
    </row>
    <row r="9" spans="1:3" ht="15" x14ac:dyDescent="0.2">
      <c r="A9" s="17" t="s">
        <v>24</v>
      </c>
      <c r="B9" s="18">
        <v>10</v>
      </c>
      <c r="C9" s="15"/>
    </row>
    <row r="10" spans="1:3" ht="15" x14ac:dyDescent="0.2">
      <c r="A10" s="17" t="s">
        <v>4</v>
      </c>
      <c r="B10" s="18">
        <v>60</v>
      </c>
      <c r="C10" s="15"/>
    </row>
    <row r="11" spans="1:3" ht="15" x14ac:dyDescent="0.2">
      <c r="A11" s="17" t="s">
        <v>20</v>
      </c>
      <c r="B11" s="18">
        <v>90</v>
      </c>
      <c r="C11" s="15"/>
    </row>
    <row r="12" spans="1:3" ht="15" x14ac:dyDescent="0.2">
      <c r="A12" s="17" t="s">
        <v>5</v>
      </c>
      <c r="B12" s="18">
        <v>70</v>
      </c>
      <c r="C12" s="15"/>
    </row>
    <row r="13" spans="1:3" ht="15.75" thickBot="1" x14ac:dyDescent="0.25">
      <c r="A13" s="21" t="s">
        <v>21</v>
      </c>
      <c r="B13" s="22">
        <v>90</v>
      </c>
      <c r="C13" s="15"/>
    </row>
    <row r="14" spans="1:3" x14ac:dyDescent="0.2">
      <c r="C14" s="16"/>
    </row>
    <row r="15" spans="1:3" ht="15.75" thickBot="1" x14ac:dyDescent="0.3">
      <c r="A15" s="51" t="s">
        <v>38</v>
      </c>
      <c r="B15" s="51"/>
      <c r="C15" s="16"/>
    </row>
    <row r="16" spans="1:3" ht="15" x14ac:dyDescent="0.2">
      <c r="A16" s="19" t="s">
        <v>34</v>
      </c>
      <c r="B16" s="20">
        <v>5</v>
      </c>
      <c r="C16" s="15"/>
    </row>
    <row r="17" spans="1:3" ht="15" x14ac:dyDescent="0.2">
      <c r="A17" s="17" t="s">
        <v>25</v>
      </c>
      <c r="B17" s="18">
        <v>3</v>
      </c>
      <c r="C17" s="15"/>
    </row>
    <row r="18" spans="1:3" ht="15" x14ac:dyDescent="0.2">
      <c r="A18" s="17" t="s">
        <v>15</v>
      </c>
      <c r="B18" s="18">
        <v>25</v>
      </c>
      <c r="C18" s="15"/>
    </row>
    <row r="19" spans="1:3" ht="15" x14ac:dyDescent="0.2">
      <c r="A19" s="17" t="s">
        <v>19</v>
      </c>
      <c r="B19" s="18">
        <v>25</v>
      </c>
      <c r="C19" s="15"/>
    </row>
    <row r="20" spans="1:3" ht="15.75" thickBot="1" x14ac:dyDescent="0.25">
      <c r="A20" s="21" t="s">
        <v>16</v>
      </c>
      <c r="B20" s="22">
        <v>30</v>
      </c>
      <c r="C20" s="15"/>
    </row>
    <row r="22" spans="1:3" ht="30" customHeight="1" x14ac:dyDescent="0.2">
      <c r="A22" s="52" t="s">
        <v>39</v>
      </c>
      <c r="B22" s="52"/>
      <c r="C22" s="52"/>
    </row>
    <row r="23" spans="1:3" x14ac:dyDescent="0.2">
      <c r="A23" s="52"/>
      <c r="B23" s="52"/>
      <c r="C23" s="52"/>
    </row>
  </sheetData>
  <sheetProtection algorithmName="SHA-512" hashValue="3VoYgvHlE0K7UczmTXmLEei2v+b3JnV9V2g9apuvytMPutm7SCXsJGc+CSNw9tgXWQiWgoAFKuT6Qv1XerocEg==" saltValue="y0CNAtWJg5Mm/silJtzotg==" spinCount="100000" sheet="1" objects="1" scenarios="1"/>
  <sortState xmlns:xlrd2="http://schemas.microsoft.com/office/spreadsheetml/2017/richdata2" ref="A3:C18">
    <sortCondition ref="A3:A18"/>
  </sortState>
  <mergeCells count="4">
    <mergeCell ref="A1:A2"/>
    <mergeCell ref="C1:C2"/>
    <mergeCell ref="A15:B15"/>
    <mergeCell ref="A22:C2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23756-2871-486C-AB0C-385736AC2A3E}">
  <dimension ref="A1:G30"/>
  <sheetViews>
    <sheetView workbookViewId="0">
      <selection sqref="A1:D17"/>
    </sheetView>
  </sheetViews>
  <sheetFormatPr baseColWidth="10" defaultRowHeight="14.25" x14ac:dyDescent="0.2"/>
  <cols>
    <col min="1" max="1" width="35.75" customWidth="1"/>
    <col min="2" max="2" width="27.25" customWidth="1"/>
    <col min="3" max="3" width="11.25" customWidth="1"/>
  </cols>
  <sheetData>
    <row r="1" spans="1:7" ht="30" x14ac:dyDescent="0.2">
      <c r="A1" s="53" t="s">
        <v>12</v>
      </c>
      <c r="B1" s="4" t="s">
        <v>13</v>
      </c>
      <c r="C1" s="54" t="s">
        <v>32</v>
      </c>
      <c r="D1" s="5"/>
      <c r="E1" s="14"/>
      <c r="F1" s="14"/>
      <c r="G1" s="14"/>
    </row>
    <row r="2" spans="1:7" ht="30" x14ac:dyDescent="0.2">
      <c r="A2" s="53"/>
      <c r="B2" s="4" t="s">
        <v>14</v>
      </c>
      <c r="C2" s="54"/>
      <c r="D2" s="5"/>
      <c r="E2" s="14"/>
      <c r="F2" s="14"/>
      <c r="G2" s="14"/>
    </row>
    <row r="3" spans="1:7" ht="15" x14ac:dyDescent="0.2">
      <c r="A3" s="6" t="s">
        <v>37</v>
      </c>
      <c r="B3" s="4"/>
      <c r="C3" s="7"/>
      <c r="D3" s="5"/>
      <c r="E3" s="14"/>
      <c r="F3" s="14"/>
      <c r="G3" s="14"/>
    </row>
    <row r="4" spans="1:7" ht="15" x14ac:dyDescent="0.2">
      <c r="A4" s="6" t="s">
        <v>27</v>
      </c>
      <c r="B4" s="8">
        <v>30</v>
      </c>
      <c r="C4" s="9">
        <v>0</v>
      </c>
      <c r="D4" s="5"/>
      <c r="E4" s="14"/>
      <c r="F4" s="14"/>
      <c r="G4" s="14"/>
    </row>
    <row r="5" spans="1:7" ht="15" x14ac:dyDescent="0.2">
      <c r="A5" s="6" t="s">
        <v>26</v>
      </c>
      <c r="B5" s="8">
        <v>60</v>
      </c>
      <c r="C5" s="9">
        <v>0</v>
      </c>
      <c r="D5" s="5"/>
      <c r="E5" s="14"/>
      <c r="F5" s="14"/>
      <c r="G5" s="14"/>
    </row>
    <row r="6" spans="1:7" ht="15" x14ac:dyDescent="0.2">
      <c r="A6" s="6" t="s">
        <v>18</v>
      </c>
      <c r="B6" s="8">
        <v>30</v>
      </c>
      <c r="C6" s="9">
        <v>0</v>
      </c>
      <c r="D6" s="5"/>
      <c r="E6" s="14"/>
      <c r="F6" s="14"/>
      <c r="G6" s="14"/>
    </row>
    <row r="7" spans="1:7" ht="15" x14ac:dyDescent="0.2">
      <c r="A7" s="6" t="s">
        <v>17</v>
      </c>
      <c r="B7" s="8">
        <v>60</v>
      </c>
      <c r="C7" s="9">
        <v>0</v>
      </c>
      <c r="D7" s="5"/>
      <c r="E7" s="14"/>
      <c r="F7" s="14"/>
      <c r="G7" s="14"/>
    </row>
    <row r="8" spans="1:7" ht="15" x14ac:dyDescent="0.2">
      <c r="A8" s="6" t="s">
        <v>23</v>
      </c>
      <c r="B8" s="8">
        <v>25</v>
      </c>
      <c r="C8" s="9">
        <v>0</v>
      </c>
      <c r="D8" s="5"/>
      <c r="E8" s="14"/>
      <c r="F8" s="14"/>
      <c r="G8" s="14"/>
    </row>
    <row r="9" spans="1:7" ht="15" x14ac:dyDescent="0.2">
      <c r="A9" s="6" t="s">
        <v>22</v>
      </c>
      <c r="B9" s="8">
        <v>30</v>
      </c>
      <c r="C9" s="9">
        <v>0</v>
      </c>
      <c r="D9" s="5"/>
      <c r="E9" s="14"/>
      <c r="F9" s="14"/>
      <c r="G9" s="14"/>
    </row>
    <row r="10" spans="1:7" ht="15" x14ac:dyDescent="0.2">
      <c r="A10" s="6" t="s">
        <v>24</v>
      </c>
      <c r="B10" s="8">
        <v>10</v>
      </c>
      <c r="C10" s="9">
        <v>0</v>
      </c>
      <c r="D10" s="5"/>
      <c r="E10" s="14"/>
      <c r="F10" s="14"/>
      <c r="G10" s="14"/>
    </row>
    <row r="11" spans="1:7" ht="15" x14ac:dyDescent="0.2">
      <c r="A11" s="6" t="s">
        <v>4</v>
      </c>
      <c r="B11" s="8">
        <v>60</v>
      </c>
      <c r="C11" s="9">
        <v>0</v>
      </c>
      <c r="D11" s="5"/>
      <c r="E11" s="14"/>
      <c r="F11" s="14"/>
      <c r="G11" s="14"/>
    </row>
    <row r="12" spans="1:7" ht="15" x14ac:dyDescent="0.2">
      <c r="A12" s="6" t="s">
        <v>20</v>
      </c>
      <c r="B12" s="8">
        <v>90</v>
      </c>
      <c r="C12" s="9">
        <v>0</v>
      </c>
      <c r="D12" s="5"/>
      <c r="E12" s="14"/>
      <c r="F12" s="14"/>
      <c r="G12" s="14"/>
    </row>
    <row r="13" spans="1:7" ht="15" x14ac:dyDescent="0.2">
      <c r="A13" s="6" t="s">
        <v>5</v>
      </c>
      <c r="B13" s="8">
        <v>70</v>
      </c>
      <c r="C13" s="9">
        <v>0</v>
      </c>
      <c r="D13" s="5"/>
      <c r="E13" s="14"/>
      <c r="F13" s="14"/>
      <c r="G13" s="14"/>
    </row>
    <row r="14" spans="1:7" ht="15" x14ac:dyDescent="0.2">
      <c r="A14" s="6" t="s">
        <v>21</v>
      </c>
      <c r="B14" s="8">
        <v>90</v>
      </c>
      <c r="C14" s="9">
        <v>0</v>
      </c>
      <c r="D14" s="5"/>
      <c r="E14" s="14"/>
      <c r="F14" s="14"/>
      <c r="G14" s="14"/>
    </row>
    <row r="15" spans="1:7" x14ac:dyDescent="0.2">
      <c r="A15" s="5"/>
      <c r="B15" s="5"/>
      <c r="C15" s="5"/>
      <c r="D15" s="5"/>
      <c r="E15" s="14"/>
      <c r="F15" s="14"/>
      <c r="G15" s="14"/>
    </row>
    <row r="16" spans="1:7" x14ac:dyDescent="0.2">
      <c r="A16" s="3"/>
      <c r="B16" s="3"/>
      <c r="C16" s="3"/>
      <c r="D16" s="3"/>
      <c r="E16" s="14"/>
      <c r="F16" s="14"/>
      <c r="G16" s="14"/>
    </row>
    <row r="17" spans="1:7" x14ac:dyDescent="0.2">
      <c r="A17" s="3"/>
      <c r="B17" s="3"/>
      <c r="C17" s="3"/>
      <c r="D17" s="3"/>
      <c r="E17" s="14"/>
      <c r="F17" s="14"/>
      <c r="G17" s="14"/>
    </row>
    <row r="18" spans="1:7" x14ac:dyDescent="0.2">
      <c r="A18" s="14"/>
      <c r="B18" s="14"/>
      <c r="C18" s="14"/>
      <c r="D18" s="14"/>
      <c r="E18" s="14"/>
      <c r="F18" s="14"/>
      <c r="G18" s="14"/>
    </row>
    <row r="19" spans="1:7" x14ac:dyDescent="0.2">
      <c r="A19" s="14"/>
      <c r="B19" s="14"/>
      <c r="C19" s="14"/>
      <c r="D19" s="14"/>
      <c r="E19" s="14"/>
      <c r="F19" s="14"/>
      <c r="G19" s="14"/>
    </row>
    <row r="20" spans="1:7" x14ac:dyDescent="0.2">
      <c r="A20" s="14"/>
      <c r="B20" s="14"/>
      <c r="C20" s="14"/>
      <c r="D20" s="14"/>
      <c r="E20" s="14"/>
      <c r="F20" s="14"/>
      <c r="G20" s="14"/>
    </row>
    <row r="21" spans="1:7" x14ac:dyDescent="0.2">
      <c r="A21" s="14"/>
      <c r="B21" s="14"/>
      <c r="C21" s="14"/>
      <c r="D21" s="14"/>
      <c r="E21" s="14"/>
      <c r="F21" s="14"/>
      <c r="G21" s="14"/>
    </row>
    <row r="22" spans="1:7" x14ac:dyDescent="0.2">
      <c r="A22" s="14"/>
      <c r="B22" s="14"/>
      <c r="C22" s="14"/>
      <c r="D22" s="14"/>
      <c r="E22" s="14"/>
      <c r="F22" s="14"/>
      <c r="G22" s="14"/>
    </row>
    <row r="23" spans="1:7" x14ac:dyDescent="0.2">
      <c r="A23" s="14"/>
      <c r="B23" s="14"/>
      <c r="C23" s="14"/>
      <c r="D23" s="14"/>
      <c r="E23" s="14"/>
      <c r="F23" s="14"/>
      <c r="G23" s="14"/>
    </row>
    <row r="24" spans="1:7" x14ac:dyDescent="0.2">
      <c r="A24" s="14"/>
      <c r="B24" s="14"/>
      <c r="C24" s="14"/>
      <c r="D24" s="14"/>
      <c r="E24" s="14"/>
      <c r="F24" s="14"/>
      <c r="G24" s="14"/>
    </row>
    <row r="25" spans="1:7" x14ac:dyDescent="0.2">
      <c r="A25" s="14"/>
      <c r="B25" s="14"/>
      <c r="C25" s="14"/>
      <c r="D25" s="14"/>
      <c r="E25" s="14"/>
      <c r="F25" s="14"/>
      <c r="G25" s="14"/>
    </row>
    <row r="26" spans="1:7" x14ac:dyDescent="0.2">
      <c r="A26" s="14"/>
      <c r="B26" s="14"/>
      <c r="C26" s="14"/>
      <c r="D26" s="14"/>
      <c r="E26" s="14"/>
      <c r="F26" s="14"/>
      <c r="G26" s="14"/>
    </row>
    <row r="27" spans="1:7" x14ac:dyDescent="0.2">
      <c r="A27" s="14"/>
      <c r="B27" s="14"/>
      <c r="C27" s="14"/>
      <c r="D27" s="14"/>
      <c r="E27" s="14"/>
      <c r="F27" s="14"/>
      <c r="G27" s="14"/>
    </row>
    <row r="28" spans="1:7" x14ac:dyDescent="0.2">
      <c r="A28" s="14"/>
      <c r="B28" s="14"/>
      <c r="C28" s="14"/>
      <c r="D28" s="14"/>
      <c r="E28" s="14"/>
      <c r="F28" s="14"/>
      <c r="G28" s="14"/>
    </row>
    <row r="29" spans="1:7" x14ac:dyDescent="0.2">
      <c r="A29" s="14"/>
      <c r="B29" s="14"/>
      <c r="C29" s="14"/>
      <c r="D29" s="14"/>
      <c r="E29" s="14"/>
      <c r="F29" s="14"/>
      <c r="G29" s="14"/>
    </row>
    <row r="30" spans="1:7" x14ac:dyDescent="0.2">
      <c r="A30" s="14"/>
      <c r="B30" s="14"/>
      <c r="C30" s="14"/>
      <c r="D30" s="14"/>
      <c r="E30" s="14"/>
      <c r="F30" s="14"/>
      <c r="G30" s="14"/>
    </row>
  </sheetData>
  <sheetProtection algorithmName="SHA-512" hashValue="cIlqmjlNa6pqPL80QifvkF242dliM+W9LtbFqk6pe72Isr6mWSjOzbp/NalF8agbOBGg28NBTnATIdjs9zhF/A==" saltValue="ZnIc/pPgkxX0SdnFNmhk1Q==" spinCount="100000" sheet="1" selectLockedCells="1" selectUnlockedCells="1"/>
  <mergeCells count="2">
    <mergeCell ref="A1:A2"/>
    <mergeCell ref="C1:C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Vorwort</vt:lpstr>
      <vt:lpstr>Rechner</vt:lpstr>
      <vt:lpstr>Mindestwirksamkeit nach DüV</vt:lpstr>
      <vt:lpstr>Dropdown Auswahl</vt:lpstr>
    </vt:vector>
  </TitlesOfParts>
  <Company>LLH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Krenzer, Daniel (LLH)</dc:creator>
  <cp:lastModifiedBy>Krenzer, Daniel (LLH)</cp:lastModifiedBy>
  <dcterms:created xsi:type="dcterms:W3CDTF">2024-07-12T07:30:22Z</dcterms:created>
  <dcterms:modified xsi:type="dcterms:W3CDTF">2026-08-28T12:45:41Z</dcterms:modified>
</cp:coreProperties>
</file>